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9. zasedání 24_5\"/>
    </mc:Choice>
  </mc:AlternateContent>
  <bookViews>
    <workbookView xWindow="0" yWindow="0" windowWidth="23040" windowHeight="9108"/>
  </bookViews>
  <sheets>
    <sheet name="propagace" sheetId="1" r:id="rId1"/>
    <sheet name="IH" sheetId="2" r:id="rId2"/>
    <sheet name="JK" sheetId="3" r:id="rId3"/>
    <sheet name="PB" sheetId="4" r:id="rId4"/>
    <sheet name="PM" sheetId="5" r:id="rId5"/>
    <sheet name="RN" sheetId="6" r:id="rId6"/>
    <sheet name="ZK" sheetId="7" r:id="rId7"/>
  </sheets>
  <definedNames>
    <definedName name="_xlnm.Print_Area" localSheetId="0">propagace!$A$1:$Z$11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P12" i="7"/>
  <c r="H12" i="7"/>
  <c r="P12" i="6"/>
  <c r="H12" i="6"/>
  <c r="P12" i="5"/>
  <c r="H12" i="5"/>
  <c r="P12" i="4"/>
  <c r="H12" i="4"/>
  <c r="P12" i="3"/>
  <c r="H12" i="3"/>
  <c r="P12" i="2"/>
  <c r="H12" i="2"/>
  <c r="Q13" i="1" l="1"/>
  <c r="Q14" i="1" l="1"/>
  <c r="P12" i="1"/>
  <c r="H12" i="1"/>
</calcChain>
</file>

<file path=xl/sharedStrings.xml><?xml version="1.0" encoding="utf-8"?>
<sst xmlns="http://schemas.openxmlformats.org/spreadsheetml/2006/main" count="272" uniqueCount="46">
  <si>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</si>
  <si>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</si>
  <si>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</si>
  <si>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</si>
  <si>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</si>
  <si>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</si>
  <si>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</si>
  <si>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</si>
  <si>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</si>
  <si>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</si>
  <si>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</si>
  <si>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</si>
  <si>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</si>
  <si>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</si>
  <si>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</si>
  <si>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</si>
  <si>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</si>
  <si>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</si>
  <si>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</si>
  <si>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</si>
  <si>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</si>
  <si>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</si>
  <si>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</si>
  <si>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názve projektu</t>
  </si>
  <si>
    <t>max. podíl dotace na celkových nákladech projektu</t>
  </si>
  <si>
    <t>zbývá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</si>
  <si>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</si>
  <si>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</si>
  <si>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</si>
  <si>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Hodnota a význam díla nebo projektu</t>
  </si>
  <si>
    <t>Personální zajištění díla nebo projektu</t>
  </si>
  <si>
    <t xml:space="preserve">Realizační strategie 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</si>
  <si>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</si>
  <si>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t>Účast českých filmů na zahraničních festivalech nebo při nominacích na mezinárodní ceny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</si>
  <si>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2017-5-1-1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</si>
  <si>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 února 2017 do 31. ledna 2018</t>
    </r>
  </si>
  <si>
    <t xml:space="preserve">                                                        do 6-ti měsíců po realizaci festivalu/udělování cen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</si>
  <si>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 o podporu kinematografie, nejpozději však  </t>
    </r>
  </si>
  <si>
    <t>Cíle podpory kinematografie a kritéria Rady při hodnocení žádosti o podporu ve smyslu § 13 odst. 1 písm. b) zákona o audiovizi</t>
  </si>
  <si>
    <t xml:space="preserve">Podpora je určeně pro jednotlivá česká kinematografická díla (ve smyslu § 2 odst. 1 písm. f) zákona o audiovizi) a jejich účast na nejvýznamnějších </t>
  </si>
  <si>
    <t>mezinárodních filmových festivalech v zahraničí nebo při nominacích na nejprestižnější mezinárodní ceny.</t>
  </si>
  <si>
    <t>1762/2017</t>
  </si>
  <si>
    <t>NEGATIV s.r.o.</t>
  </si>
  <si>
    <t>Bába z ledu na Tribeca FF</t>
  </si>
  <si>
    <t>ne</t>
  </si>
  <si>
    <t>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</si>
</sst>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</borders>
  <cellStyleXfs count="3">
    <xf numFmtId="0" fontId="0" fillId="0" borderId="0"/>
    <xf numFmtId="0" fontId="4" fillId="0" borderId="0" applyFill="0" applyProtection="0"/>
    <xf numFmtId="0" fontId="5" fillId="0" borderId="0" applyFill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zoomScale="90" zoomScaleNormal="90" workbookViewId="0">
      <selection activeCell="X13" sqref="X13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6" ht="35.25" customHeight="1" x14ac:dyDescent="0.3">
      <c r="A1" s="2" t="s">
        <v>33</v>
      </c>
    </row>
    <row r="2" spans="1:26" ht="12.6" x14ac:dyDescent="0.3">
      <c r="A2" s="1" t="s">
        <v>34</v>
      </c>
      <c r="I2" s="9" t="s">
        <v>38</v>
      </c>
    </row>
    <row r="3" spans="1:26" ht="12.6" x14ac:dyDescent="0.3">
      <c r="A3" s="1" t="s">
        <v>27</v>
      </c>
    </row>
    <row r="4" spans="1:26" ht="12.6" x14ac:dyDescent="0.3">
      <c r="A4" s="1" t="s">
        <v>35</v>
      </c>
      <c r="I4" s="10" t="s">
        <v>39</v>
      </c>
    </row>
    <row r="5" spans="1:26" ht="12.6" x14ac:dyDescent="0.3">
      <c r="A5" s="1" t="s">
        <v>32</v>
      </c>
      <c r="I5" s="10" t="s">
        <v>40</v>
      </c>
    </row>
    <row r="6" spans="1:26" ht="12.6" x14ac:dyDescent="0.3">
      <c r="A6" s="1" t="s">
        <v>37</v>
      </c>
      <c r="I6" s="10"/>
    </row>
    <row r="7" spans="1:26" x14ac:dyDescent="0.3">
      <c r="A7" s="1" t="s">
        <v>36</v>
      </c>
    </row>
    <row r="8" spans="1:26" ht="12.6" x14ac:dyDescent="0.3">
      <c r="A8" s="1" t="s">
        <v>28</v>
      </c>
    </row>
    <row r="10" spans="1:26" ht="113.4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7" t="s">
        <v>29</v>
      </c>
      <c r="J10" s="17" t="s">
        <v>30</v>
      </c>
      <c r="K10" s="17" t="s">
        <v>26</v>
      </c>
      <c r="L10" s="17" t="s">
        <v>6</v>
      </c>
      <c r="M10" s="17" t="s">
        <v>7</v>
      </c>
      <c r="N10" s="17" t="s">
        <v>31</v>
      </c>
      <c r="O10" s="17" t="s">
        <v>8</v>
      </c>
      <c r="P10" s="3" t="s">
        <v>9</v>
      </c>
      <c r="Q10" s="3" t="s">
        <v>10</v>
      </c>
      <c r="R10" s="3" t="s">
        <v>11</v>
      </c>
      <c r="S10" s="3" t="s">
        <v>12</v>
      </c>
      <c r="T10" s="3" t="s">
        <v>13</v>
      </c>
      <c r="U10" s="3" t="s">
        <v>14</v>
      </c>
      <c r="V10" s="3" t="s">
        <v>15</v>
      </c>
      <c r="W10" s="3" t="s">
        <v>16</v>
      </c>
      <c r="X10" s="3" t="s">
        <v>17</v>
      </c>
      <c r="Y10" s="3" t="s">
        <v>24</v>
      </c>
    </row>
    <row r="11" spans="1:26" x14ac:dyDescent="0.3">
      <c r="A11" s="8"/>
      <c r="B11" s="8"/>
      <c r="C11" s="8"/>
      <c r="D11" s="8"/>
      <c r="E11" s="8"/>
      <c r="F11" s="5"/>
      <c r="G11" s="5"/>
      <c r="H11" s="5"/>
      <c r="I11" s="18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  <c r="Q11" s="4"/>
      <c r="R11" s="4"/>
      <c r="S11" s="4"/>
      <c r="T11" s="4"/>
      <c r="U11" s="6"/>
      <c r="V11" s="6"/>
      <c r="W11" s="7"/>
      <c r="X11" s="4"/>
      <c r="Y11" s="8"/>
    </row>
    <row r="12" spans="1:26" x14ac:dyDescent="0.3">
      <c r="A12" s="19" t="s">
        <v>41</v>
      </c>
      <c r="B12" s="19" t="s">
        <v>42</v>
      </c>
      <c r="C12" s="19" t="s">
        <v>43</v>
      </c>
      <c r="D12" s="21">
        <v>456000</v>
      </c>
      <c r="E12" s="21">
        <v>150000</v>
      </c>
      <c r="F12" s="22">
        <v>60</v>
      </c>
      <c r="G12" s="22">
        <v>39</v>
      </c>
      <c r="H12" s="20">
        <f t="shared" ref="H12" si="0">SUM(F12:G12)</f>
        <v>99</v>
      </c>
      <c r="I12" s="13">
        <v>25.833300000000001</v>
      </c>
      <c r="J12" s="13">
        <v>13.5</v>
      </c>
      <c r="K12" s="13">
        <v>13</v>
      </c>
      <c r="L12" s="13">
        <v>5</v>
      </c>
      <c r="M12" s="13">
        <v>8.6667000000000005</v>
      </c>
      <c r="N12" s="13">
        <v>13</v>
      </c>
      <c r="O12" s="13">
        <v>9.8332999999999995</v>
      </c>
      <c r="P12" s="14">
        <f t="shared" ref="P12" si="1">SUM(I12:O12)</f>
        <v>88.833299999999994</v>
      </c>
      <c r="Q12" s="24">
        <v>150000</v>
      </c>
      <c r="R12" s="8" t="s">
        <v>45</v>
      </c>
      <c r="S12" s="8" t="s">
        <v>44</v>
      </c>
      <c r="T12" s="15" t="s">
        <v>44</v>
      </c>
      <c r="U12" s="15">
        <v>0.33</v>
      </c>
      <c r="V12" s="15">
        <v>0.5</v>
      </c>
      <c r="W12" s="16">
        <v>42886</v>
      </c>
      <c r="X12" s="16">
        <v>43008</v>
      </c>
      <c r="Y12" s="15">
        <f>Q12/(0.7*D12)</f>
        <v>0.46992481203007519</v>
      </c>
      <c r="Z12" s="23"/>
    </row>
    <row r="13" spans="1:26" x14ac:dyDescent="0.3">
      <c r="E13" s="12"/>
      <c r="Q13" s="12">
        <f>SUM(Q12)</f>
        <v>150000</v>
      </c>
    </row>
    <row r="14" spans="1:26" x14ac:dyDescent="0.3">
      <c r="D14" s="11"/>
      <c r="E14" s="12"/>
      <c r="P14" s="1" t="s">
        <v>25</v>
      </c>
      <c r="Q14" s="12">
        <f>3000000-Q13</f>
        <v>2850000</v>
      </c>
    </row>
  </sheetData>
  <sheetProtection selectLockedCells="1" selectUnlockedCells="1"/>
  <sortState ref="A14:Z18">
    <sortCondition descending="1" ref="P14:P18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2">
      <formula1>0</formula1>
      <formula2>30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" sqref="P12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I12" sqref="I12:O12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7" t="s">
        <v>29</v>
      </c>
      <c r="J10" s="17" t="s">
        <v>30</v>
      </c>
      <c r="K10" s="17" t="s">
        <v>26</v>
      </c>
      <c r="L10" s="17" t="s">
        <v>6</v>
      </c>
      <c r="M10" s="17" t="s">
        <v>7</v>
      </c>
      <c r="N10" s="17" t="s">
        <v>31</v>
      </c>
      <c r="O10" s="17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8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9" t="s">
        <v>41</v>
      </c>
      <c r="B12" s="19" t="s">
        <v>42</v>
      </c>
      <c r="C12" s="19" t="s">
        <v>43</v>
      </c>
      <c r="D12" s="21">
        <v>456000</v>
      </c>
      <c r="E12" s="21">
        <v>150000</v>
      </c>
      <c r="F12" s="22">
        <v>60</v>
      </c>
      <c r="G12" s="22">
        <v>39</v>
      </c>
      <c r="H12" s="20">
        <f t="shared" ref="H12" si="0">SUM(F12:G12)</f>
        <v>99</v>
      </c>
      <c r="I12" s="13">
        <v>28</v>
      </c>
      <c r="J12" s="13">
        <v>14</v>
      </c>
      <c r="K12" s="13">
        <v>13</v>
      </c>
      <c r="L12" s="13">
        <v>5</v>
      </c>
      <c r="M12" s="13">
        <v>10</v>
      </c>
      <c r="N12" s="13">
        <v>14</v>
      </c>
      <c r="O12" s="13">
        <v>10</v>
      </c>
      <c r="P12" s="14">
        <f t="shared" ref="P12" si="1">SUM(I12:O12)</f>
        <v>94</v>
      </c>
      <c r="Q12" s="23"/>
    </row>
    <row r="13" spans="1:17" x14ac:dyDescent="0.3">
      <c r="E13" s="12"/>
    </row>
    <row r="14" spans="1:17" x14ac:dyDescent="0.3">
      <c r="D14" s="11"/>
      <c r="E14" s="12"/>
    </row>
  </sheetData>
  <dataValidations count="7">
    <dataValidation type="whole" showInputMessage="1" showErrorMessage="1" errorTitle="ZNOVU A LÉPE" error="To je móóóóóóc!!!!" sqref="P12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I12" sqref="I12:O12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7" t="s">
        <v>29</v>
      </c>
      <c r="J10" s="17" t="s">
        <v>30</v>
      </c>
      <c r="K10" s="17" t="s">
        <v>26</v>
      </c>
      <c r="L10" s="17" t="s">
        <v>6</v>
      </c>
      <c r="M10" s="17" t="s">
        <v>7</v>
      </c>
      <c r="N10" s="17" t="s">
        <v>31</v>
      </c>
      <c r="O10" s="17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8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9" t="s">
        <v>41</v>
      </c>
      <c r="B12" s="19" t="s">
        <v>42</v>
      </c>
      <c r="C12" s="19" t="s">
        <v>43</v>
      </c>
      <c r="D12" s="21">
        <v>456000</v>
      </c>
      <c r="E12" s="21">
        <v>150000</v>
      </c>
      <c r="F12" s="22">
        <v>60</v>
      </c>
      <c r="G12" s="22">
        <v>39</v>
      </c>
      <c r="H12" s="20">
        <f t="shared" ref="H12" si="0">SUM(F12:G12)</f>
        <v>99</v>
      </c>
      <c r="I12" s="13">
        <v>25</v>
      </c>
      <c r="J12" s="13">
        <v>13</v>
      </c>
      <c r="K12" s="13">
        <v>12</v>
      </c>
      <c r="L12" s="13">
        <v>5</v>
      </c>
      <c r="M12" s="13">
        <v>8</v>
      </c>
      <c r="N12" s="13">
        <v>12</v>
      </c>
      <c r="O12" s="13">
        <v>10</v>
      </c>
      <c r="P12" s="14">
        <f t="shared" ref="P12" si="1">SUM(I12:O12)</f>
        <v>85</v>
      </c>
      <c r="Q12" s="23"/>
    </row>
    <row r="13" spans="1:17" x14ac:dyDescent="0.3">
      <c r="E13" s="12"/>
    </row>
    <row r="14" spans="1:17" x14ac:dyDescent="0.3">
      <c r="D14" s="11"/>
      <c r="E14" s="12"/>
    </row>
  </sheetData>
  <dataValidations count="7">
    <dataValidation type="whole" showInputMessage="1" showErrorMessage="1" errorTitle="ZNOVU A LÉPE" error="To je móóóóóóc!!!!" sqref="P12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I12" sqref="I12:O12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7" t="s">
        <v>29</v>
      </c>
      <c r="J10" s="17" t="s">
        <v>30</v>
      </c>
      <c r="K10" s="17" t="s">
        <v>26</v>
      </c>
      <c r="L10" s="17" t="s">
        <v>6</v>
      </c>
      <c r="M10" s="17" t="s">
        <v>7</v>
      </c>
      <c r="N10" s="17" t="s">
        <v>31</v>
      </c>
      <c r="O10" s="17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8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9" t="s">
        <v>41</v>
      </c>
      <c r="B12" s="19" t="s">
        <v>42</v>
      </c>
      <c r="C12" s="19" t="s">
        <v>43</v>
      </c>
      <c r="D12" s="21">
        <v>456000</v>
      </c>
      <c r="E12" s="21">
        <v>150000</v>
      </c>
      <c r="F12" s="22">
        <v>60</v>
      </c>
      <c r="G12" s="22">
        <v>39</v>
      </c>
      <c r="H12" s="20">
        <f t="shared" ref="H12" si="0">SUM(F12:G12)</f>
        <v>99</v>
      </c>
      <c r="I12" s="13">
        <v>24</v>
      </c>
      <c r="J12" s="13">
        <v>12</v>
      </c>
      <c r="K12" s="13">
        <v>12</v>
      </c>
      <c r="L12" s="13">
        <v>5</v>
      </c>
      <c r="M12" s="13">
        <v>9</v>
      </c>
      <c r="N12" s="13">
        <v>12</v>
      </c>
      <c r="O12" s="13">
        <v>9</v>
      </c>
      <c r="P12" s="14">
        <f t="shared" ref="P12" si="1">SUM(I12:O12)</f>
        <v>83</v>
      </c>
      <c r="Q12" s="23"/>
    </row>
    <row r="13" spans="1:17" x14ac:dyDescent="0.3">
      <c r="E13" s="12"/>
    </row>
    <row r="14" spans="1:17" x14ac:dyDescent="0.3">
      <c r="D14" s="11"/>
      <c r="E14" s="12"/>
    </row>
  </sheetData>
  <dataValidations count="7">
    <dataValidation type="whole" showInputMessage="1" showErrorMessage="1" errorTitle="ZNOVU A LÉPE" error="To je móóóóóóc!!!!" sqref="P12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I12" sqref="I12:O12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7" t="s">
        <v>29</v>
      </c>
      <c r="J10" s="17" t="s">
        <v>30</v>
      </c>
      <c r="K10" s="17" t="s">
        <v>26</v>
      </c>
      <c r="L10" s="17" t="s">
        <v>6</v>
      </c>
      <c r="M10" s="17" t="s">
        <v>7</v>
      </c>
      <c r="N10" s="17" t="s">
        <v>31</v>
      </c>
      <c r="O10" s="17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8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9" t="s">
        <v>41</v>
      </c>
      <c r="B12" s="19" t="s">
        <v>42</v>
      </c>
      <c r="C12" s="19" t="s">
        <v>43</v>
      </c>
      <c r="D12" s="21">
        <v>456000</v>
      </c>
      <c r="E12" s="21">
        <v>150000</v>
      </c>
      <c r="F12" s="22">
        <v>60</v>
      </c>
      <c r="G12" s="22">
        <v>39</v>
      </c>
      <c r="H12" s="20">
        <f t="shared" ref="H12" si="0">SUM(F12:G12)</f>
        <v>99</v>
      </c>
      <c r="I12" s="13">
        <v>26</v>
      </c>
      <c r="J12" s="13">
        <v>15</v>
      </c>
      <c r="K12" s="13">
        <v>14</v>
      </c>
      <c r="L12" s="13">
        <v>5</v>
      </c>
      <c r="M12" s="13">
        <v>8</v>
      </c>
      <c r="N12" s="13">
        <v>14</v>
      </c>
      <c r="O12" s="13">
        <v>10</v>
      </c>
      <c r="P12" s="14">
        <f t="shared" ref="P12" si="1">SUM(I12:O12)</f>
        <v>92</v>
      </c>
      <c r="Q12" s="23"/>
    </row>
    <row r="13" spans="1:17" x14ac:dyDescent="0.3">
      <c r="E13" s="12"/>
    </row>
    <row r="14" spans="1:17" x14ac:dyDescent="0.3">
      <c r="D14" s="11"/>
      <c r="E14" s="12"/>
    </row>
  </sheetData>
  <dataValidations count="7">
    <dataValidation type="whole" showInputMessage="1" showErrorMessage="1" errorTitle="ZNOVU A LÉPE" error="To je móóóóóóc!!!!" sqref="P12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C24" sqref="C24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7" t="s">
        <v>29</v>
      </c>
      <c r="J10" s="17" t="s">
        <v>30</v>
      </c>
      <c r="K10" s="17" t="s">
        <v>26</v>
      </c>
      <c r="L10" s="17" t="s">
        <v>6</v>
      </c>
      <c r="M10" s="17" t="s">
        <v>7</v>
      </c>
      <c r="N10" s="17" t="s">
        <v>31</v>
      </c>
      <c r="O10" s="17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8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9" t="s">
        <v>41</v>
      </c>
      <c r="B12" s="19" t="s">
        <v>42</v>
      </c>
      <c r="C12" s="19" t="s">
        <v>43</v>
      </c>
      <c r="D12" s="21">
        <v>456000</v>
      </c>
      <c r="E12" s="21">
        <v>150000</v>
      </c>
      <c r="F12" s="22">
        <v>60</v>
      </c>
      <c r="G12" s="22">
        <v>39</v>
      </c>
      <c r="H12" s="20">
        <f t="shared" ref="H12" si="0">SUM(F12:G12)</f>
        <v>99</v>
      </c>
      <c r="I12" s="13">
        <v>25</v>
      </c>
      <c r="J12" s="13">
        <v>13</v>
      </c>
      <c r="K12" s="13">
        <v>13</v>
      </c>
      <c r="L12" s="13">
        <v>5</v>
      </c>
      <c r="M12" s="13">
        <v>8</v>
      </c>
      <c r="N12" s="13">
        <v>13</v>
      </c>
      <c r="O12" s="13">
        <v>10</v>
      </c>
      <c r="P12" s="14">
        <f t="shared" ref="P12" si="1">SUM(I12:O12)</f>
        <v>87</v>
      </c>
      <c r="Q12" s="23"/>
    </row>
    <row r="13" spans="1:17" x14ac:dyDescent="0.3">
      <c r="E13" s="12"/>
    </row>
    <row r="14" spans="1:17" x14ac:dyDescent="0.3">
      <c r="D14" s="11"/>
      <c r="E14" s="12"/>
    </row>
  </sheetData>
  <dataValidations count="7">
    <dataValidation type="whole" showInputMessage="1" showErrorMessage="1" errorTitle="ZNOVU A LÉPE" error="To je móóóóóóc!!!!" sqref="P12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D24" sqref="D24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7" t="s">
        <v>29</v>
      </c>
      <c r="J10" s="17" t="s">
        <v>30</v>
      </c>
      <c r="K10" s="17" t="s">
        <v>26</v>
      </c>
      <c r="L10" s="17" t="s">
        <v>6</v>
      </c>
      <c r="M10" s="17" t="s">
        <v>7</v>
      </c>
      <c r="N10" s="17" t="s">
        <v>31</v>
      </c>
      <c r="O10" s="17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8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9" t="s">
        <v>41</v>
      </c>
      <c r="B12" s="19" t="s">
        <v>42</v>
      </c>
      <c r="C12" s="19" t="s">
        <v>43</v>
      </c>
      <c r="D12" s="21">
        <v>456000</v>
      </c>
      <c r="E12" s="21">
        <v>150000</v>
      </c>
      <c r="F12" s="22">
        <v>60</v>
      </c>
      <c r="G12" s="22">
        <v>39</v>
      </c>
      <c r="H12" s="20">
        <f t="shared" ref="H12" si="0">SUM(F12:G12)</f>
        <v>99</v>
      </c>
      <c r="I12" s="13">
        <v>27</v>
      </c>
      <c r="J12" s="13">
        <v>14</v>
      </c>
      <c r="K12" s="13">
        <v>14</v>
      </c>
      <c r="L12" s="13">
        <v>5</v>
      </c>
      <c r="M12" s="13">
        <v>9</v>
      </c>
      <c r="N12" s="13">
        <v>13</v>
      </c>
      <c r="O12" s="13">
        <v>10</v>
      </c>
      <c r="P12" s="14">
        <f t="shared" ref="P12" si="1">SUM(I12:O12)</f>
        <v>92</v>
      </c>
      <c r="Q12" s="23"/>
    </row>
    <row r="13" spans="1:17" x14ac:dyDescent="0.3">
      <c r="E13" s="12"/>
    </row>
    <row r="14" spans="1:17" x14ac:dyDescent="0.3">
      <c r="D14" s="11"/>
      <c r="E14" s="12"/>
    </row>
  </sheetData>
  <dataValidations count="7">
    <dataValidation type="whole" showInputMessage="1" showErrorMessage="1" errorTitle="ZNOVU A LÉPE" error="To je móóóóóóc!!!!" sqref="P12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propagace</vt:lpstr>
      <vt:lpstr>IH</vt:lpstr>
      <vt:lpstr>JK</vt:lpstr>
      <vt:lpstr>PB</vt:lpstr>
      <vt:lpstr>PM</vt:lpstr>
      <vt:lpstr>RN</vt:lpstr>
      <vt:lpstr>ZK</vt:lpstr>
      <vt:lpstr>propagace!Oblast_tisku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2015-09-08T10:09:31Z</cp:lastPrinted>
  <dcterms:created xsi:type="dcterms:W3CDTF">2013-12-06T22:03:05Z</dcterms:created>
  <dcterms:modified xsi:type="dcterms:W3CDTF">2017-06-05T13:40:51Z</dcterms:modified>
</cp:coreProperties>
</file>